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123\Documents\ЗАКУПКИ\Закупки 2022\СМР\ноябрь\Николаенко счетчики Ирмет\"/>
    </mc:Choice>
  </mc:AlternateContent>
  <bookViews>
    <workbookView xWindow="0" yWindow="0" windowWidth="23040" windowHeight="9375"/>
  </bookViews>
  <sheets>
    <sheet name="Иркутский район" sheetId="5" r:id="rId1"/>
  </sheets>
  <calcPr calcId="162913"/>
</workbook>
</file>

<file path=xl/calcChain.xml><?xml version="1.0" encoding="utf-8"?>
<calcChain xmlns="http://schemas.openxmlformats.org/spreadsheetml/2006/main">
  <c r="N29" i="5" l="1"/>
  <c r="N27" i="5"/>
  <c r="L33" i="5" l="1"/>
  <c r="L32" i="5" l="1"/>
  <c r="D36" i="5" l="1"/>
  <c r="D23" i="5" l="1"/>
  <c r="L20" i="5"/>
  <c r="L23" i="5" l="1"/>
  <c r="N23" i="5" s="1"/>
  <c r="L24" i="5"/>
  <c r="N24" i="5" s="1"/>
  <c r="D25" i="5"/>
  <c r="L26" i="5" s="1"/>
  <c r="N20" i="5"/>
  <c r="L21" i="5"/>
  <c r="L19" i="5"/>
  <c r="N25" i="5" l="1"/>
  <c r="N26" i="5"/>
  <c r="L28" i="5"/>
  <c r="N28" i="5" s="1"/>
  <c r="L31" i="5"/>
  <c r="N31" i="5" s="1"/>
  <c r="N21" i="5"/>
  <c r="L22" i="5"/>
  <c r="N22" i="5" s="1"/>
  <c r="L15" i="5" l="1"/>
  <c r="L16" i="5" s="1"/>
  <c r="N16" i="5" l="1"/>
  <c r="N15" i="5"/>
</calcChain>
</file>

<file path=xl/sharedStrings.xml><?xml version="1.0" encoding="utf-8"?>
<sst xmlns="http://schemas.openxmlformats.org/spreadsheetml/2006/main" count="115" uniqueCount="61">
  <si>
    <t>шт.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</si>
  <si>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</si>
  <si>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</si>
  <si>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</si>
  <si>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</si>
  <si>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</si>
  <si>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</si>
  <si>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</si>
  <si>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</si>
  <si>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</si>
  <si>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</si>
  <si>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м</t>
  </si>
  <si>
    <t>Ед.изм.</t>
  </si>
  <si>
    <t>Раздел 1. Монтажные работы</t>
  </si>
  <si>
    <t>Раздел 2. Пусконаладочные работы</t>
  </si>
  <si>
    <t>Установка сим-карты оператора сотовой связи в УСПД</t>
  </si>
  <si>
    <t>подрядчик</t>
  </si>
  <si>
    <t>заказчик</t>
  </si>
  <si>
    <t>Провод медный монтажный ПВ 1*2,5</t>
  </si>
  <si>
    <t>Сим-карта оператора сотовой связи</t>
  </si>
  <si>
    <t>Масса еденицы, кг</t>
  </si>
  <si>
    <t>Общий вес, кг</t>
  </si>
  <si>
    <t>УСПД РиМ 099.03 в комплекте с монтажным устройством</t>
  </si>
  <si>
    <t>Монтаж и подключение УСПД РиМ 099.03 в РУ-0,4 кВ КТП</t>
  </si>
  <si>
    <t>Монтаж 3-х фазного счетчика на опоре ВЛ-0,4 кВ</t>
  </si>
  <si>
    <t>Счетчик 3-х фазный опорного исполнения</t>
  </si>
  <si>
    <t>Лента крепления F207</t>
  </si>
  <si>
    <t>м.</t>
  </si>
  <si>
    <t>Скрепа для ленты NC20</t>
  </si>
  <si>
    <t>Подключение 3-х фазного счетчика на опоре ВЛ-0,4 кВ</t>
  </si>
  <si>
    <t>Программирование по установленной мощности согласно договора по технологическому присоединению.</t>
  </si>
  <si>
    <t>Замена 3-фазного ввода</t>
  </si>
  <si>
    <t>Подключене 3-хфазного ввода на опоре ВЛ-0,4 кВ высота 6 м.</t>
  </si>
  <si>
    <t>Зажим анкерный клиновой (натяжной) DN 123</t>
  </si>
  <si>
    <t>Подключение 3-х фазного ввода на фасаде дома высота 2,5 м</t>
  </si>
  <si>
    <t>Крюк с резьбой ВТ-8</t>
  </si>
  <si>
    <t>Опломбировка ПУ</t>
  </si>
  <si>
    <t>Номерные пломбы "Силтэк"</t>
  </si>
  <si>
    <t>Проволока пломбировочная витая (спираль) D- 0.65-0.7 мм.</t>
  </si>
  <si>
    <t>1.1.</t>
  </si>
  <si>
    <t>2.1.</t>
  </si>
  <si>
    <t>2.2.</t>
  </si>
  <si>
    <t>2.3.</t>
  </si>
  <si>
    <t>2.4.</t>
  </si>
  <si>
    <t>2.5.</t>
  </si>
  <si>
    <t>2.6.</t>
  </si>
  <si>
    <t>Ответвительный зажим Р645</t>
  </si>
  <si>
    <t>СИП-4 4х16</t>
  </si>
  <si>
    <t>СИП-4 4х25</t>
  </si>
  <si>
    <t>возврат в РЭС</t>
  </si>
  <si>
    <t>Демонтаж 3-фазного счетчика на опоре</t>
  </si>
  <si>
    <t>Счетчик 3-хфазный</t>
  </si>
  <si>
    <t>2.7.</t>
  </si>
  <si>
    <t>Кабель КВП-5е 2х2х0.52 1ж вит.пара (U/UTP2-Cat5e)</t>
  </si>
  <si>
    <t>МКС</t>
  </si>
  <si>
    <t>1.2.</t>
  </si>
  <si>
    <t xml:space="preserve">Перемычки кабельные длиной до 6м </t>
  </si>
  <si>
    <t>Включение счетчика в базу данных</t>
  </si>
  <si>
    <t>Крюк монтажный КМ-1800 (СF-16, Sot39)</t>
  </si>
  <si>
    <t>Перечень оборудования и материалов  поставки Заказчика и поставки Подрядчика</t>
  </si>
  <si>
    <t>Строительно-монтажные, , пусконаладочные работы  по объекту: "Включение приборов учета в систему сбора и передачи данных (интеллектуальную систему учета электрической энергии), в филиале Восточные электрические сети" в населенных пунктах Оёкского РЭС, Прибайкальского РЭС (ТР 028/3039)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</si>
</sst>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/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" fontId="2" fillId="2" borderId="3" xfId="0" applyNumberFormat="1" applyFont="1" applyFill="1" applyBorder="1" applyAlignment="1">
      <alignment horizontal="center" vertical="center" wrapText="1"/>
    </xf>
    <xf numFmtId="16" fontId="2" fillId="2" borderId="4" xfId="0" applyNumberFormat="1" applyFont="1" applyFill="1" applyBorder="1" applyAlignment="1">
      <alignment horizontal="center" vertical="center" wrapText="1"/>
    </xf>
    <xf numFmtId="16" fontId="2" fillId="2" borderId="5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topLeftCell="A7" zoomScaleNormal="100" workbookViewId="0">
      <selection activeCell="B39" sqref="B39:I45"/>
    </sheetView>
  </sheetViews>
  <sheetFormatPr defaultColWidth="9.140625" defaultRowHeight="15" x14ac:dyDescent="0.25"/>
  <cols>
    <col min="1" max="1" width="9.5703125" style="3" customWidth="1"/>
    <col min="2" max="2" width="60" style="3" customWidth="1"/>
    <col min="3" max="3" width="13.7109375" style="3" customWidth="1"/>
    <col min="4" max="4" width="7.7109375" style="3" customWidth="1"/>
    <col min="5" max="5" width="22.85546875" style="3" customWidth="1"/>
    <col min="6" max="6" width="6.140625" style="3" customWidth="1"/>
    <col min="7" max="8" width="6.28515625" style="3" customWidth="1"/>
    <col min="9" max="9" width="20" style="3" customWidth="1"/>
    <col min="10" max="10" width="45.140625" style="3" customWidth="1"/>
    <col min="11" max="11" width="9" style="3" customWidth="1"/>
    <col min="12" max="12" width="7" style="3" customWidth="1"/>
    <col min="13" max="13" width="10.7109375" style="3" customWidth="1"/>
    <col min="14" max="14" width="8.7109375" style="3" customWidth="1"/>
    <col min="15" max="15" width="12.5703125" style="3" customWidth="1"/>
    <col min="16" max="16384" width="9.140625" style="3"/>
  </cols>
  <sheetData>
    <row r="1" spans="1:15" x14ac:dyDescent="0.25">
      <c r="K1" s="78"/>
      <c r="L1" s="78"/>
      <c r="M1" s="78"/>
      <c r="N1" s="78"/>
      <c r="O1" s="78"/>
    </row>
    <row r="2" spans="1:15" x14ac:dyDescent="0.25">
      <c r="B2" s="23"/>
      <c r="K2" s="78"/>
      <c r="L2" s="78"/>
      <c r="M2" s="78"/>
      <c r="N2" s="78"/>
      <c r="O2" s="78"/>
    </row>
    <row r="3" spans="1:15" x14ac:dyDescent="0.25">
      <c r="B3" s="22"/>
      <c r="K3" s="78"/>
      <c r="L3" s="78"/>
      <c r="M3" s="78"/>
      <c r="N3" s="78"/>
      <c r="O3" s="78"/>
    </row>
    <row r="4" spans="1:15" x14ac:dyDescent="0.25">
      <c r="K4" s="78"/>
      <c r="L4" s="78"/>
      <c r="M4" s="78"/>
      <c r="N4" s="78"/>
      <c r="O4" s="78"/>
    </row>
    <row r="5" spans="1:15" x14ac:dyDescent="0.25">
      <c r="K5" s="78"/>
      <c r="L5" s="78"/>
      <c r="M5" s="78"/>
      <c r="N5" s="78"/>
      <c r="O5" s="78"/>
    </row>
    <row r="6" spans="1:15" ht="18.75" x14ac:dyDescent="0.25">
      <c r="A6" s="79" t="s">
        <v>59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5" ht="15.6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ht="29.25" customHeight="1" x14ac:dyDescent="0.25">
      <c r="A8" s="99" t="s">
        <v>60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5.75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</row>
    <row r="10" spans="1:15" ht="13.9" x14ac:dyDescent="0.25">
      <c r="A10" s="4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81" t="s">
        <v>1</v>
      </c>
      <c r="B11" s="81" t="s">
        <v>2</v>
      </c>
      <c r="C11" s="81" t="s">
        <v>3</v>
      </c>
      <c r="D11" s="81"/>
      <c r="E11" s="81" t="s">
        <v>4</v>
      </c>
      <c r="F11" s="81"/>
      <c r="G11" s="81"/>
      <c r="H11" s="81"/>
      <c r="I11" s="81"/>
      <c r="J11" s="81" t="s">
        <v>5</v>
      </c>
      <c r="K11" s="81"/>
      <c r="L11" s="81"/>
      <c r="M11" s="81"/>
      <c r="N11" s="81"/>
      <c r="O11" s="81"/>
    </row>
    <row r="12" spans="1:15" ht="51" x14ac:dyDescent="0.25">
      <c r="A12" s="81"/>
      <c r="B12" s="81"/>
      <c r="C12" s="6" t="s">
        <v>12</v>
      </c>
      <c r="D12" s="6" t="s">
        <v>7</v>
      </c>
      <c r="E12" s="6" t="s">
        <v>8</v>
      </c>
      <c r="F12" s="6" t="s">
        <v>6</v>
      </c>
      <c r="G12" s="6" t="s">
        <v>7</v>
      </c>
      <c r="H12" s="27" t="s">
        <v>20</v>
      </c>
      <c r="I12" s="6" t="s">
        <v>9</v>
      </c>
      <c r="J12" s="6" t="s">
        <v>8</v>
      </c>
      <c r="K12" s="6" t="s">
        <v>6</v>
      </c>
      <c r="L12" s="6" t="s">
        <v>7</v>
      </c>
      <c r="M12" s="24" t="s">
        <v>20</v>
      </c>
      <c r="N12" s="24" t="s">
        <v>21</v>
      </c>
      <c r="O12" s="6" t="s">
        <v>10</v>
      </c>
    </row>
    <row r="13" spans="1:15" ht="13.9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/>
      <c r="I13" s="26">
        <v>8</v>
      </c>
      <c r="J13" s="26">
        <v>9</v>
      </c>
      <c r="K13" s="26">
        <v>10</v>
      </c>
      <c r="L13" s="26">
        <v>11</v>
      </c>
      <c r="M13" s="26">
        <v>12</v>
      </c>
      <c r="N13" s="26">
        <v>13</v>
      </c>
      <c r="O13" s="26">
        <v>14</v>
      </c>
    </row>
    <row r="14" spans="1:15" x14ac:dyDescent="0.25">
      <c r="A14" s="69" t="s">
        <v>13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15" ht="30" x14ac:dyDescent="0.25">
      <c r="A15" s="82" t="s">
        <v>39</v>
      </c>
      <c r="B15" s="85" t="s">
        <v>23</v>
      </c>
      <c r="C15" s="66" t="s">
        <v>0</v>
      </c>
      <c r="D15" s="66">
        <v>150</v>
      </c>
      <c r="E15" s="66"/>
      <c r="F15" s="66"/>
      <c r="G15" s="66"/>
      <c r="H15" s="66"/>
      <c r="I15" s="66"/>
      <c r="J15" s="88" t="s">
        <v>22</v>
      </c>
      <c r="K15" s="89" t="s">
        <v>0</v>
      </c>
      <c r="L15" s="89">
        <f>D15</f>
        <v>150</v>
      </c>
      <c r="M15" s="89">
        <v>3</v>
      </c>
      <c r="N15" s="90">
        <f t="shared" ref="N15" si="0">M15*L15</f>
        <v>450</v>
      </c>
      <c r="O15" s="91" t="s">
        <v>17</v>
      </c>
    </row>
    <row r="16" spans="1:15" x14ac:dyDescent="0.25">
      <c r="A16" s="83"/>
      <c r="B16" s="86"/>
      <c r="C16" s="67"/>
      <c r="D16" s="67"/>
      <c r="E16" s="67"/>
      <c r="F16" s="67"/>
      <c r="G16" s="67"/>
      <c r="H16" s="67"/>
      <c r="I16" s="67"/>
      <c r="J16" s="1" t="s">
        <v>18</v>
      </c>
      <c r="K16" s="8" t="s">
        <v>11</v>
      </c>
      <c r="L16" s="8">
        <f>L15*16</f>
        <v>2400</v>
      </c>
      <c r="M16" s="8">
        <v>0.03</v>
      </c>
      <c r="N16" s="38">
        <f>M16*L16</f>
        <v>72</v>
      </c>
      <c r="O16" s="8" t="s">
        <v>16</v>
      </c>
    </row>
    <row r="17" spans="1:15" ht="30" x14ac:dyDescent="0.25">
      <c r="A17" s="83"/>
      <c r="B17" s="86"/>
      <c r="C17" s="67"/>
      <c r="D17" s="67"/>
      <c r="E17" s="67"/>
      <c r="F17" s="67"/>
      <c r="G17" s="67"/>
      <c r="H17" s="67"/>
      <c r="I17" s="67"/>
      <c r="J17" s="1" t="s">
        <v>53</v>
      </c>
      <c r="K17" s="8" t="s">
        <v>11</v>
      </c>
      <c r="L17" s="8">
        <v>600</v>
      </c>
      <c r="M17" s="8"/>
      <c r="N17" s="38"/>
      <c r="O17" s="8" t="s">
        <v>16</v>
      </c>
    </row>
    <row r="18" spans="1:15" x14ac:dyDescent="0.25">
      <c r="A18" s="84"/>
      <c r="B18" s="87"/>
      <c r="C18" s="68"/>
      <c r="D18" s="68"/>
      <c r="E18" s="68"/>
      <c r="F18" s="68"/>
      <c r="G18" s="68"/>
      <c r="H18" s="68"/>
      <c r="I18" s="68"/>
      <c r="J18" s="33" t="s">
        <v>56</v>
      </c>
      <c r="K18" s="8" t="s">
        <v>0</v>
      </c>
      <c r="L18" s="8">
        <v>300</v>
      </c>
      <c r="M18" s="8"/>
      <c r="N18" s="38"/>
      <c r="O18" s="8" t="s">
        <v>16</v>
      </c>
    </row>
    <row r="19" spans="1:15" x14ac:dyDescent="0.25">
      <c r="A19" s="7" t="s">
        <v>55</v>
      </c>
      <c r="B19" s="51" t="s">
        <v>15</v>
      </c>
      <c r="C19" s="2" t="s">
        <v>0</v>
      </c>
      <c r="D19" s="2">
        <v>150</v>
      </c>
      <c r="E19" s="9"/>
      <c r="F19" s="10"/>
      <c r="G19" s="10"/>
      <c r="H19" s="10"/>
      <c r="I19" s="10"/>
      <c r="J19" s="88" t="s">
        <v>19</v>
      </c>
      <c r="K19" s="92" t="s">
        <v>0</v>
      </c>
      <c r="L19" s="89">
        <f>D19</f>
        <v>150</v>
      </c>
      <c r="M19" s="89"/>
      <c r="N19" s="90"/>
      <c r="O19" s="91" t="s">
        <v>17</v>
      </c>
    </row>
    <row r="20" spans="1:15" s="44" customFormat="1" x14ac:dyDescent="0.25">
      <c r="A20" s="63" t="s">
        <v>40</v>
      </c>
      <c r="B20" s="70" t="s">
        <v>24</v>
      </c>
      <c r="C20" s="63" t="s">
        <v>0</v>
      </c>
      <c r="D20" s="63">
        <v>753</v>
      </c>
      <c r="E20" s="63"/>
      <c r="F20" s="63"/>
      <c r="G20" s="63"/>
      <c r="H20" s="63"/>
      <c r="I20" s="63"/>
      <c r="J20" s="93" t="s">
        <v>25</v>
      </c>
      <c r="K20" s="91" t="s">
        <v>0</v>
      </c>
      <c r="L20" s="91">
        <f>D20</f>
        <v>753</v>
      </c>
      <c r="M20" s="91">
        <v>1.35</v>
      </c>
      <c r="N20" s="94">
        <f t="shared" ref="N20:N23" si="1">L20*M20</f>
        <v>1016.5500000000001</v>
      </c>
      <c r="O20" s="91" t="s">
        <v>17</v>
      </c>
    </row>
    <row r="21" spans="1:15" s="44" customFormat="1" ht="15" customHeight="1" x14ac:dyDescent="0.25">
      <c r="A21" s="64"/>
      <c r="B21" s="71"/>
      <c r="C21" s="64"/>
      <c r="D21" s="64"/>
      <c r="E21" s="64"/>
      <c r="F21" s="64"/>
      <c r="G21" s="64"/>
      <c r="H21" s="64"/>
      <c r="I21" s="64"/>
      <c r="J21" s="33" t="s">
        <v>26</v>
      </c>
      <c r="K21" s="41" t="s">
        <v>27</v>
      </c>
      <c r="L21" s="28">
        <f>L20</f>
        <v>753</v>
      </c>
      <c r="M21" s="28">
        <v>7.8E-2</v>
      </c>
      <c r="N21" s="29">
        <f t="shared" si="1"/>
        <v>58.734000000000002</v>
      </c>
      <c r="O21" s="8" t="s">
        <v>16</v>
      </c>
    </row>
    <row r="22" spans="1:15" s="44" customFormat="1" x14ac:dyDescent="0.25">
      <c r="A22" s="65"/>
      <c r="B22" s="72"/>
      <c r="C22" s="65"/>
      <c r="D22" s="65"/>
      <c r="E22" s="65"/>
      <c r="F22" s="65"/>
      <c r="G22" s="65"/>
      <c r="H22" s="65"/>
      <c r="I22" s="65"/>
      <c r="J22" s="33" t="s">
        <v>28</v>
      </c>
      <c r="K22" s="41" t="s">
        <v>0</v>
      </c>
      <c r="L22" s="28">
        <f>L21</f>
        <v>753</v>
      </c>
      <c r="M22" s="28">
        <v>0.01</v>
      </c>
      <c r="N22" s="29">
        <f t="shared" si="1"/>
        <v>7.53</v>
      </c>
      <c r="O22" s="8" t="s">
        <v>16</v>
      </c>
    </row>
    <row r="23" spans="1:15" s="44" customFormat="1" x14ac:dyDescent="0.25">
      <c r="A23" s="77" t="s">
        <v>41</v>
      </c>
      <c r="B23" s="76" t="s">
        <v>29</v>
      </c>
      <c r="C23" s="77" t="s">
        <v>0</v>
      </c>
      <c r="D23" s="77">
        <f>D20</f>
        <v>753</v>
      </c>
      <c r="E23" s="77"/>
      <c r="F23" s="77"/>
      <c r="G23" s="77"/>
      <c r="H23" s="77"/>
      <c r="I23" s="77"/>
      <c r="J23" s="33" t="s">
        <v>46</v>
      </c>
      <c r="K23" s="41" t="s">
        <v>0</v>
      </c>
      <c r="L23" s="28">
        <f>D23*4</f>
        <v>3012</v>
      </c>
      <c r="M23" s="31">
        <v>0.51</v>
      </c>
      <c r="N23" s="29">
        <f t="shared" si="1"/>
        <v>1536.1200000000001</v>
      </c>
      <c r="O23" s="8" t="s">
        <v>16</v>
      </c>
    </row>
    <row r="24" spans="1:15" s="44" customFormat="1" x14ac:dyDescent="0.25">
      <c r="A24" s="77"/>
      <c r="B24" s="76"/>
      <c r="C24" s="77"/>
      <c r="D24" s="77"/>
      <c r="E24" s="77"/>
      <c r="F24" s="77"/>
      <c r="G24" s="77"/>
      <c r="H24" s="77"/>
      <c r="I24" s="77"/>
      <c r="J24" s="33" t="s">
        <v>48</v>
      </c>
      <c r="K24" s="41" t="s">
        <v>27</v>
      </c>
      <c r="L24" s="28">
        <f>D23*3</f>
        <v>2259</v>
      </c>
      <c r="M24" s="28">
        <v>0.38</v>
      </c>
      <c r="N24" s="29">
        <f>L24*M24</f>
        <v>858.42</v>
      </c>
      <c r="O24" s="8" t="s">
        <v>16</v>
      </c>
    </row>
    <row r="25" spans="1:15" s="44" customFormat="1" x14ac:dyDescent="0.25">
      <c r="A25" s="39" t="s">
        <v>42</v>
      </c>
      <c r="B25" s="50" t="s">
        <v>31</v>
      </c>
      <c r="C25" s="39" t="s">
        <v>0</v>
      </c>
      <c r="D25" s="41">
        <f>D23*0.35</f>
        <v>263.55</v>
      </c>
      <c r="E25" s="39"/>
      <c r="F25" s="39"/>
      <c r="G25" s="39"/>
      <c r="H25" s="39"/>
      <c r="I25" s="35"/>
      <c r="J25" s="33" t="s">
        <v>47</v>
      </c>
      <c r="K25" s="42" t="s">
        <v>0</v>
      </c>
      <c r="L25" s="28">
        <v>6600</v>
      </c>
      <c r="M25" s="28">
        <v>0.26</v>
      </c>
      <c r="N25" s="36">
        <f t="shared" ref="N25:N31" si="2">L25*M25</f>
        <v>1716</v>
      </c>
      <c r="O25" s="30" t="s">
        <v>16</v>
      </c>
    </row>
    <row r="26" spans="1:15" s="44" customFormat="1" x14ac:dyDescent="0.25">
      <c r="A26" s="39" t="s">
        <v>43</v>
      </c>
      <c r="B26" s="49" t="s">
        <v>32</v>
      </c>
      <c r="C26" s="39" t="s">
        <v>0</v>
      </c>
      <c r="D26" s="41">
        <v>263.55</v>
      </c>
      <c r="E26" s="40"/>
      <c r="F26" s="40"/>
      <c r="G26" s="40"/>
      <c r="H26" s="40"/>
      <c r="I26" s="40"/>
      <c r="J26" s="33" t="s">
        <v>33</v>
      </c>
      <c r="K26" s="42" t="s">
        <v>0</v>
      </c>
      <c r="L26" s="37">
        <f>D25</f>
        <v>263.55</v>
      </c>
      <c r="M26" s="28">
        <v>0.104</v>
      </c>
      <c r="N26" s="36">
        <f t="shared" si="2"/>
        <v>27.409199999999998</v>
      </c>
      <c r="O26" s="30" t="s">
        <v>16</v>
      </c>
    </row>
    <row r="27" spans="1:15" s="44" customFormat="1" ht="15" customHeight="1" x14ac:dyDescent="0.25">
      <c r="A27" s="63" t="s">
        <v>44</v>
      </c>
      <c r="B27" s="70" t="s">
        <v>34</v>
      </c>
      <c r="C27" s="63" t="s">
        <v>0</v>
      </c>
      <c r="D27" s="73">
        <v>264</v>
      </c>
      <c r="E27" s="70"/>
      <c r="F27" s="70"/>
      <c r="G27" s="70"/>
      <c r="H27" s="70"/>
      <c r="I27" s="70"/>
      <c r="J27" s="62" t="s">
        <v>26</v>
      </c>
      <c r="K27" s="54" t="s">
        <v>27</v>
      </c>
      <c r="L27" s="28">
        <v>528</v>
      </c>
      <c r="M27" s="28">
        <v>7.8E-2</v>
      </c>
      <c r="N27" s="36">
        <f>M27*L27</f>
        <v>41.183999999999997</v>
      </c>
      <c r="O27" s="30" t="s">
        <v>16</v>
      </c>
    </row>
    <row r="28" spans="1:15" s="44" customFormat="1" x14ac:dyDescent="0.25">
      <c r="A28" s="64"/>
      <c r="B28" s="71"/>
      <c r="C28" s="64"/>
      <c r="D28" s="74"/>
      <c r="E28" s="71"/>
      <c r="F28" s="71"/>
      <c r="G28" s="71"/>
      <c r="H28" s="71"/>
      <c r="I28" s="71"/>
      <c r="J28" s="33" t="s">
        <v>35</v>
      </c>
      <c r="K28" s="53" t="s">
        <v>0</v>
      </c>
      <c r="L28" s="37">
        <f>D25</f>
        <v>263.55</v>
      </c>
      <c r="M28" s="28">
        <v>5.8000000000000003E-2</v>
      </c>
      <c r="N28" s="36">
        <f t="shared" si="2"/>
        <v>15.285900000000002</v>
      </c>
      <c r="O28" s="30" t="s">
        <v>16</v>
      </c>
    </row>
    <row r="29" spans="1:15" s="44" customFormat="1" x14ac:dyDescent="0.25">
      <c r="A29" s="64"/>
      <c r="B29" s="71"/>
      <c r="C29" s="64"/>
      <c r="D29" s="74"/>
      <c r="E29" s="71"/>
      <c r="F29" s="71"/>
      <c r="G29" s="71"/>
      <c r="H29" s="71"/>
      <c r="I29" s="71"/>
      <c r="J29" s="62" t="s">
        <v>28</v>
      </c>
      <c r="K29" s="54" t="s">
        <v>0</v>
      </c>
      <c r="L29" s="37">
        <v>528</v>
      </c>
      <c r="M29" s="28">
        <v>0.01</v>
      </c>
      <c r="N29" s="36">
        <f>M29*L29</f>
        <v>5.28</v>
      </c>
      <c r="O29" s="30" t="s">
        <v>16</v>
      </c>
    </row>
    <row r="30" spans="1:15" s="44" customFormat="1" x14ac:dyDescent="0.25">
      <c r="A30" s="64"/>
      <c r="B30" s="71"/>
      <c r="C30" s="64"/>
      <c r="D30" s="74"/>
      <c r="E30" s="71"/>
      <c r="F30" s="71"/>
      <c r="G30" s="71"/>
      <c r="H30" s="71"/>
      <c r="I30" s="71"/>
      <c r="J30" s="62" t="s">
        <v>58</v>
      </c>
      <c r="K30" s="54" t="s">
        <v>0</v>
      </c>
      <c r="L30" s="37">
        <v>264</v>
      </c>
      <c r="M30" s="28"/>
      <c r="N30" s="36"/>
      <c r="O30" s="30" t="s">
        <v>16</v>
      </c>
    </row>
    <row r="31" spans="1:15" s="44" customFormat="1" x14ac:dyDescent="0.25">
      <c r="A31" s="65"/>
      <c r="B31" s="72"/>
      <c r="C31" s="65"/>
      <c r="D31" s="75"/>
      <c r="E31" s="72"/>
      <c r="F31" s="72"/>
      <c r="G31" s="72"/>
      <c r="H31" s="72"/>
      <c r="I31" s="72"/>
      <c r="J31" s="33" t="s">
        <v>33</v>
      </c>
      <c r="K31" s="42" t="s">
        <v>0</v>
      </c>
      <c r="L31" s="37">
        <f>D25</f>
        <v>263.55</v>
      </c>
      <c r="M31" s="28">
        <v>0.104</v>
      </c>
      <c r="N31" s="36">
        <f t="shared" si="2"/>
        <v>27.409199999999998</v>
      </c>
      <c r="O31" s="30" t="s">
        <v>16</v>
      </c>
    </row>
    <row r="32" spans="1:15" x14ac:dyDescent="0.25">
      <c r="A32" s="63" t="s">
        <v>45</v>
      </c>
      <c r="B32" s="70" t="s">
        <v>36</v>
      </c>
      <c r="C32" s="63" t="s">
        <v>0</v>
      </c>
      <c r="D32" s="63">
        <v>753</v>
      </c>
      <c r="E32" s="70"/>
      <c r="F32" s="70"/>
      <c r="G32" s="70"/>
      <c r="H32" s="70"/>
      <c r="I32" s="70"/>
      <c r="J32" s="88" t="s">
        <v>37</v>
      </c>
      <c r="K32" s="95" t="s">
        <v>0</v>
      </c>
      <c r="L32" s="91">
        <f>D32</f>
        <v>753</v>
      </c>
      <c r="M32" s="91"/>
      <c r="N32" s="96"/>
      <c r="O32" s="97" t="s">
        <v>17</v>
      </c>
    </row>
    <row r="33" spans="1:15" ht="30.75" customHeight="1" x14ac:dyDescent="0.25">
      <c r="A33" s="65"/>
      <c r="B33" s="72"/>
      <c r="C33" s="65"/>
      <c r="D33" s="65"/>
      <c r="E33" s="72"/>
      <c r="F33" s="72"/>
      <c r="G33" s="72"/>
      <c r="H33" s="72"/>
      <c r="I33" s="72"/>
      <c r="J33" s="88" t="s">
        <v>38</v>
      </c>
      <c r="K33" s="95" t="s">
        <v>11</v>
      </c>
      <c r="L33" s="98">
        <f>D32*0.2</f>
        <v>150.6</v>
      </c>
      <c r="M33" s="91"/>
      <c r="N33" s="96"/>
      <c r="O33" s="97" t="s">
        <v>17</v>
      </c>
    </row>
    <row r="34" spans="1:15" x14ac:dyDescent="0.25">
      <c r="A34" s="42" t="s">
        <v>52</v>
      </c>
      <c r="B34" s="43" t="s">
        <v>50</v>
      </c>
      <c r="C34" s="42" t="s">
        <v>0</v>
      </c>
      <c r="D34" s="42">
        <v>225</v>
      </c>
      <c r="E34" s="43" t="s">
        <v>51</v>
      </c>
      <c r="F34" s="42" t="s">
        <v>0</v>
      </c>
      <c r="G34" s="42"/>
      <c r="H34" s="42">
        <v>1.5</v>
      </c>
      <c r="I34" s="45" t="s">
        <v>49</v>
      </c>
      <c r="J34" s="33"/>
      <c r="K34" s="41"/>
      <c r="L34" s="28"/>
      <c r="M34" s="28"/>
      <c r="N34" s="47"/>
      <c r="O34" s="46"/>
    </row>
    <row r="35" spans="1:15" x14ac:dyDescent="0.25">
      <c r="A35" s="69" t="s">
        <v>14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</row>
    <row r="36" spans="1:15" ht="30" x14ac:dyDescent="0.25">
      <c r="A36" s="28">
        <v>1</v>
      </c>
      <c r="B36" s="33" t="s">
        <v>30</v>
      </c>
      <c r="C36" s="32" t="s">
        <v>0</v>
      </c>
      <c r="D36" s="32">
        <f>D20</f>
        <v>753</v>
      </c>
      <c r="E36" s="34"/>
      <c r="F36" s="34"/>
      <c r="G36" s="34"/>
      <c r="H36" s="34"/>
      <c r="I36" s="34"/>
      <c r="J36" s="34"/>
      <c r="K36" s="7"/>
      <c r="L36" s="7"/>
      <c r="M36" s="34"/>
      <c r="N36" s="34"/>
      <c r="O36" s="30"/>
    </row>
    <row r="37" spans="1:15" x14ac:dyDescent="0.25">
      <c r="A37" s="28">
        <v>2</v>
      </c>
      <c r="B37" s="48" t="s">
        <v>54</v>
      </c>
      <c r="C37" s="32" t="s">
        <v>0</v>
      </c>
      <c r="D37" s="32">
        <v>150</v>
      </c>
      <c r="E37" s="34"/>
      <c r="F37" s="34"/>
      <c r="G37" s="34"/>
      <c r="H37" s="34"/>
      <c r="I37" s="34"/>
      <c r="J37" s="34"/>
      <c r="K37" s="7"/>
      <c r="L37" s="7"/>
      <c r="M37" s="34"/>
      <c r="N37" s="34"/>
      <c r="O37" s="30"/>
    </row>
    <row r="38" spans="1:15" x14ac:dyDescent="0.25">
      <c r="A38" s="28">
        <v>3</v>
      </c>
      <c r="B38" s="48" t="s">
        <v>57</v>
      </c>
      <c r="C38" s="52" t="s">
        <v>0</v>
      </c>
      <c r="D38" s="52">
        <v>753</v>
      </c>
      <c r="E38" s="34"/>
      <c r="F38" s="34"/>
      <c r="G38" s="34"/>
      <c r="H38" s="34"/>
      <c r="I38" s="34"/>
      <c r="J38" s="34"/>
      <c r="K38" s="7"/>
      <c r="L38" s="7"/>
      <c r="M38" s="34"/>
      <c r="N38" s="34"/>
      <c r="O38" s="30"/>
    </row>
    <row r="39" spans="1:15" x14ac:dyDescent="0.25">
      <c r="A39" s="55"/>
      <c r="B39" s="56"/>
      <c r="C39" s="57"/>
      <c r="D39" s="58"/>
      <c r="E39" s="59"/>
      <c r="F39" s="60"/>
      <c r="G39" s="60"/>
      <c r="H39" s="60"/>
      <c r="I39" s="60"/>
      <c r="J39" s="60"/>
      <c r="K39" s="5"/>
      <c r="L39" s="5"/>
      <c r="M39" s="60"/>
      <c r="N39" s="60"/>
      <c r="O39" s="61"/>
    </row>
    <row r="40" spans="1:15" x14ac:dyDescent="0.25">
      <c r="A40" s="12"/>
      <c r="B40" s="16"/>
      <c r="C40" s="17"/>
      <c r="D40" s="25"/>
      <c r="E40" s="18"/>
      <c r="F40" s="19"/>
      <c r="G40" s="19"/>
      <c r="H40" s="19"/>
      <c r="I40" s="19"/>
      <c r="J40" s="11"/>
      <c r="K40" s="5"/>
      <c r="L40" s="5"/>
      <c r="M40" s="5"/>
      <c r="N40" s="5"/>
    </row>
    <row r="41" spans="1:15" x14ac:dyDescent="0.25">
      <c r="A41" s="5"/>
      <c r="B41" s="20"/>
      <c r="C41" s="14"/>
      <c r="D41" s="14"/>
      <c r="E41" s="14"/>
      <c r="F41" s="14"/>
      <c r="G41" s="14"/>
      <c r="H41" s="14"/>
      <c r="I41" s="15"/>
      <c r="J41" s="11"/>
      <c r="K41" s="5"/>
      <c r="L41" s="5"/>
      <c r="M41" s="5"/>
      <c r="N41" s="5"/>
    </row>
    <row r="42" spans="1:15" x14ac:dyDescent="0.25">
      <c r="A42" s="5"/>
      <c r="B42" s="13"/>
      <c r="C42" s="14"/>
      <c r="D42" s="14"/>
      <c r="E42" s="15"/>
      <c r="F42" s="21"/>
      <c r="G42" s="21"/>
      <c r="H42" s="21"/>
      <c r="I42" s="15"/>
      <c r="J42" s="11"/>
      <c r="K42" s="5"/>
      <c r="L42" s="5"/>
      <c r="M42" s="5"/>
      <c r="N42" s="5"/>
    </row>
    <row r="43" spans="1:15" x14ac:dyDescent="0.25">
      <c r="A43" s="5"/>
      <c r="B43" s="15"/>
      <c r="C43" s="14"/>
      <c r="D43" s="14"/>
      <c r="E43" s="15"/>
      <c r="F43" s="21"/>
      <c r="G43" s="21"/>
      <c r="H43" s="21"/>
      <c r="I43" s="15"/>
      <c r="J43" s="11"/>
      <c r="K43" s="5"/>
      <c r="L43" s="5"/>
      <c r="M43" s="5"/>
      <c r="N43" s="5"/>
    </row>
    <row r="44" spans="1:15" x14ac:dyDescent="0.25">
      <c r="A44" s="5"/>
      <c r="B44" s="20"/>
      <c r="C44" s="14"/>
      <c r="D44" s="25"/>
      <c r="E44" s="18"/>
      <c r="F44" s="21"/>
      <c r="G44" s="21"/>
      <c r="H44" s="21"/>
      <c r="I44" s="15"/>
      <c r="J44" s="11"/>
      <c r="K44" s="5"/>
      <c r="L44" s="5"/>
      <c r="M44" s="5"/>
      <c r="N44" s="5"/>
    </row>
  </sheetData>
  <mergeCells count="61">
    <mergeCell ref="G32:G33"/>
    <mergeCell ref="H32:H33"/>
    <mergeCell ref="B11:B12"/>
    <mergeCell ref="C11:D11"/>
    <mergeCell ref="E11:I11"/>
    <mergeCell ref="F23:F24"/>
    <mergeCell ref="G23:G24"/>
    <mergeCell ref="H23:H24"/>
    <mergeCell ref="I23:I24"/>
    <mergeCell ref="D23:D24"/>
    <mergeCell ref="E23:E24"/>
    <mergeCell ref="A14:O14"/>
    <mergeCell ref="A20:A22"/>
    <mergeCell ref="B20:B22"/>
    <mergeCell ref="C20:C22"/>
    <mergeCell ref="A23:A24"/>
    <mergeCell ref="B23:B24"/>
    <mergeCell ref="C23:C24"/>
    <mergeCell ref="K1:O1"/>
    <mergeCell ref="K2:O2"/>
    <mergeCell ref="K3:O3"/>
    <mergeCell ref="K4:O4"/>
    <mergeCell ref="K5:O5"/>
    <mergeCell ref="A6:O6"/>
    <mergeCell ref="A7:O7"/>
    <mergeCell ref="A8:O8"/>
    <mergeCell ref="A9:O9"/>
    <mergeCell ref="A11:A12"/>
    <mergeCell ref="J11:O11"/>
    <mergeCell ref="A15:A18"/>
    <mergeCell ref="B15:B18"/>
    <mergeCell ref="C15:C18"/>
    <mergeCell ref="B32:B33"/>
    <mergeCell ref="C32:C33"/>
    <mergeCell ref="D32:D33"/>
    <mergeCell ref="E32:E33"/>
    <mergeCell ref="F32:F33"/>
    <mergeCell ref="D15:D18"/>
    <mergeCell ref="A35:O35"/>
    <mergeCell ref="A27:A31"/>
    <mergeCell ref="B27:B31"/>
    <mergeCell ref="C27:C31"/>
    <mergeCell ref="D27:D31"/>
    <mergeCell ref="E27:E31"/>
    <mergeCell ref="F27:F31"/>
    <mergeCell ref="G27:G31"/>
    <mergeCell ref="H27:H31"/>
    <mergeCell ref="I27:I31"/>
    <mergeCell ref="I32:I33"/>
    <mergeCell ref="A32:A33"/>
    <mergeCell ref="I20:I22"/>
    <mergeCell ref="D20:D22"/>
    <mergeCell ref="E20:E22"/>
    <mergeCell ref="F20:F22"/>
    <mergeCell ref="G20:G22"/>
    <mergeCell ref="H20:H22"/>
    <mergeCell ref="E15:E18"/>
    <mergeCell ref="I15:I18"/>
    <mergeCell ref="H15:H18"/>
    <mergeCell ref="G15:G18"/>
    <mergeCell ref="F15:F18"/>
  </mergeCells>
  <pageMargins left="0.7" right="0.7" top="0.75" bottom="0.75" header="0.3" footer="0.3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Иркутский район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boroznov</dc:creator>
  <cp:lastModifiedBy>admpc</cp:lastModifiedBy>
  <cp:lastPrinted>2022-10-28T03:55:17Z</cp:lastPrinted>
  <dcterms:created xsi:type="dcterms:W3CDTF">2014-08-04T06:49:30Z</dcterms:created>
  <dcterms:modified xsi:type="dcterms:W3CDTF">2022-11-25T02:49:40Z</dcterms:modified>
</cp:coreProperties>
</file>